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50" tabRatio="936" firstSheet="2" activeTab="2"/>
  </bookViews>
  <sheets>
    <sheet name="DD Luis Carlos" sheetId="1" state="hidden" r:id="rId1"/>
    <sheet name="TID GERAL" sheetId="2" state="hidden" r:id="rId2"/>
    <sheet name="Semáforo" sheetId="3" r:id="rId3"/>
    <sheet name="Dados" sheetId="4" r:id="rId4"/>
    <sheet name="Máquina 1" sheetId="5" r:id="rId5"/>
    <sheet name="Máquina 2" sheetId="6" r:id="rId6"/>
    <sheet name="Máquina 3" sheetId="7" r:id="rId7"/>
    <sheet name="Máquina 4" sheetId="8" r:id="rId8"/>
    <sheet name="Máquina 5" sheetId="9" r:id="rId9"/>
  </sheets>
  <definedNames>
    <definedName name="_xlnm.Print_Area" localSheetId="0">'DD Luis Carlos'!$A$1:$C$9</definedName>
    <definedName name="_xlnm.Print_Area" localSheetId="4">'Máquina 1'!$A$1:$G$24</definedName>
    <definedName name="_xlnm.Print_Area" localSheetId="5">'Máquina 2'!$A$1:$G$24</definedName>
    <definedName name="_xlnm.Print_Area" localSheetId="6">'Máquina 3'!$A$1:$G$24</definedName>
    <definedName name="_xlnm.Print_Area" localSheetId="7">'Máquina 4'!$A$1:$G$24</definedName>
    <definedName name="_xlnm.Print_Area" localSheetId="8">'Máquina 5'!$A$1:$G$24</definedName>
    <definedName name="_xlnm.Print_Area" localSheetId="2">'Semáforo'!$A$1:$P$13</definedName>
    <definedName name="Chun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Chun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hidden="1">{#N/A,#N/A,FALSE,"OR?ADOxREAL %M.P.";#N/A,#N/A,FALSE,"OR?ADOxREAL";#N/A,#N/A,FALSE,"Receb. Clientes";#N/A,#N/A,FALSE,"Pgto Fornecedores";#N/A,#N/A,FALSE,"% M.P.";#N/A,#N/A,FALSE,"Faturamento M?";#N/A,#N/A,FALSE,"IC"}</definedName>
  </definedNames>
  <calcPr fullCalcOnLoad="1"/>
</workbook>
</file>

<file path=xl/sharedStrings.xml><?xml version="1.0" encoding="utf-8"?>
<sst xmlns="http://schemas.openxmlformats.org/spreadsheetml/2006/main" count="282" uniqueCount="128">
  <si>
    <t>Manutenção</t>
  </si>
  <si>
    <t>Gráfico de Acompanhamento de Item de Controle</t>
  </si>
  <si>
    <t>SETOR:</t>
  </si>
  <si>
    <t>Média</t>
  </si>
  <si>
    <t>QUEM</t>
  </si>
  <si>
    <t xml:space="preserve"> </t>
  </si>
  <si>
    <t>NÍVEL: Gerência de Fábrica</t>
  </si>
  <si>
    <t>MEDIDAS</t>
  </si>
  <si>
    <t>METAS (OBJETIVO/VALOR/PRAZO)</t>
  </si>
  <si>
    <t>Data de Emissão:03/06/2006</t>
  </si>
  <si>
    <t>Data de Revisão: 00/00/0000</t>
  </si>
  <si>
    <t xml:space="preserve">IINDICADOR </t>
  </si>
  <si>
    <t xml:space="preserve">FÓRMULA DE CÁLCULO </t>
  </si>
  <si>
    <t xml:space="preserve">META </t>
  </si>
  <si>
    <t xml:space="preserve">REFERÊNCIA DE MERCADO </t>
  </si>
  <si>
    <t>PERIODICIDADE</t>
  </si>
  <si>
    <t xml:space="preserve">FONTE DE COLETA </t>
  </si>
  <si>
    <t>RESPONSÁVEL PELA INFORMAÇÃO</t>
  </si>
  <si>
    <t>OBSERVAÇÃO</t>
  </si>
  <si>
    <t>ITENS DE CONTROLE - GPD</t>
  </si>
  <si>
    <t xml:space="preserve">Variável por máquina </t>
  </si>
  <si>
    <t>Não há</t>
  </si>
  <si>
    <t>Mensal</t>
  </si>
  <si>
    <t>CTPROD</t>
  </si>
  <si>
    <t>Data de Emissão:00/00/0000</t>
  </si>
  <si>
    <t>Data de Revisão: 06/03/2006</t>
  </si>
  <si>
    <t>NÍVEL: Supervisor de Manutenção</t>
  </si>
  <si>
    <t>%HMPC</t>
  </si>
  <si>
    <t>2.4 Atingir a meta de manutenção corretiva dos
 equipamentos a partir de maio de 2006. (Indicador)</t>
  </si>
  <si>
    <t>1. Atingir as metas de manutenção corretivas dos equipamentos a partir de maio/2006</t>
  </si>
  <si>
    <t>1.1 Plano de Ação</t>
  </si>
  <si>
    <t>META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</si>
  <si>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</si>
  <si>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</si>
  <si>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</si>
  <si>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</si>
  <si>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</si>
  <si>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</si>
  <si>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</si>
  <si>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</si>
  <si>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</si>
  <si>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</si>
  <si>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</si>
  <si>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</si>
  <si>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ITEM DE CONTROLE:</t>
  </si>
  <si>
    <t>RESPONSÁVEL:</t>
  </si>
  <si>
    <t>DEFINIÇÃO:</t>
  </si>
  <si>
    <t>Meta</t>
  </si>
  <si>
    <t>MÊS</t>
  </si>
  <si>
    <t>FATO</t>
  </si>
  <si>
    <t>CAUSA</t>
  </si>
  <si>
    <t>AÇÃO CORRETIVA</t>
  </si>
  <si>
    <t>PRAZO</t>
  </si>
  <si>
    <t>Resultado (%)</t>
  </si>
  <si>
    <t>ITEM DE CONTROLE</t>
  </si>
  <si>
    <t></t>
  </si>
  <si>
    <t></t>
  </si>
  <si>
    <t></t>
  </si>
  <si>
    <t>Luis Carlos Cyrino Peres</t>
  </si>
  <si>
    <t>MÉDIA</t>
  </si>
  <si>
    <t>%HMPC = (HORAS DE CORRETIVA/TEMPO DISPONIVEL) X 100</t>
  </si>
  <si>
    <t>Responsável: LUIS</t>
  </si>
  <si>
    <t xml:space="preserve">Luis </t>
  </si>
  <si>
    <t>%</t>
  </si>
  <si>
    <t>Meta não atingida</t>
  </si>
  <si>
    <t>Meta atingida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</si>
  <si>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</si>
  <si>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</si>
  <si>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</si>
  <si>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</si>
  <si>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</si>
  <si>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</si>
  <si>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</si>
  <si>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</si>
  <si>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</si>
  <si>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</si>
  <si>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</si>
  <si>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</si>
  <si>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Metas - 2015</t>
  </si>
  <si>
    <t>Janeiro</t>
  </si>
  <si>
    <t>Fevereiro</t>
  </si>
  <si>
    <t>PCM e Luis</t>
  </si>
  <si>
    <t>Status</t>
  </si>
  <si>
    <t>ok</t>
  </si>
  <si>
    <t>Março</t>
  </si>
  <si>
    <t>Ações corretivas insuficientes para corrigir problemas que deveriam ser executados em preventiva.</t>
  </si>
  <si>
    <t>PCM, produção e PCP</t>
  </si>
  <si>
    <t>Abril</t>
  </si>
  <si>
    <t>PCM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</si>
  <si>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</si>
  <si>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</si>
  <si>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</si>
  <si>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</si>
  <si>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</si>
  <si>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</si>
  <si>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</si>
  <si>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</si>
  <si>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Vária paradas com problemas no forno UV.</t>
  </si>
  <si>
    <t>Falhas de secagem por lâmpadas UV com eficiência muito baixa.</t>
  </si>
  <si>
    <t>Inserir um programa de controle de vida útil das lâmpadas UV em todas as máquinas.</t>
  </si>
  <si>
    <t>OK</t>
  </si>
  <si>
    <t>GPD (Gerenciamento por diretrizes)</t>
  </si>
  <si>
    <t>Orçado Máquina 1</t>
  </si>
  <si>
    <t>Orçado Máquina 2</t>
  </si>
  <si>
    <t>Orçado Máquina 3</t>
  </si>
  <si>
    <t>Orçado Máquina 4</t>
  </si>
  <si>
    <t>Orçado Máquina 5</t>
  </si>
  <si>
    <t>Orçado</t>
  </si>
  <si>
    <t>Realizado</t>
  </si>
  <si>
    <t>Custo</t>
  </si>
  <si>
    <t>% Custo - Máquina 1</t>
  </si>
  <si>
    <t xml:space="preserve">% Custo = (Orçamento disponível x Realizado) </t>
  </si>
  <si>
    <t>Alto indice de paradas por problemas elétricos</t>
  </si>
  <si>
    <t>Falhas eletrônicas no inversor de frequência do motor principal.</t>
  </si>
  <si>
    <t>Adquirido um novo aparelho e enviado o aparelho com problemas para assistência técnica</t>
  </si>
  <si>
    <t>Definir cumprimento do cronograma de preventiva para inicio imediato.</t>
  </si>
  <si>
    <t>Em andamento</t>
  </si>
  <si>
    <t>Revisão emergencial da mesa de entrada elevou as despesas com peças.</t>
  </si>
  <si>
    <t>Custos - Orçamento disponível x Realizado</t>
  </si>
  <si>
    <t>% Custos - Máquina 1</t>
  </si>
  <si>
    <t>% Custos - Máquina 2</t>
  </si>
  <si>
    <t>% Custos - Máquina 3</t>
  </si>
  <si>
    <t>% Custos - Máquina 4</t>
  </si>
  <si>
    <t>% Custos - Máquina 5</t>
  </si>
  <si>
    <t>% Custo - Máquina 5</t>
  </si>
  <si>
    <t>% Custo - Máquina 4</t>
  </si>
  <si>
    <t>% Custo - Máquina 3</t>
  </si>
  <si>
    <t>% Custo - Máquina 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</si>
</sst>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mmm\-yy"/>
    <numFmt numFmtId="175" formatCode="_ * #,##0_ ;_ * \-#,##0_ ;_ * &quot;-&quot;_ ;_ @_ "/>
    <numFmt numFmtId="176" formatCode="_ * #,##0.00_ ;_ * \-#,##0.00_ ;_ * &quot;-&quot;??_ ;_ @_ "/>
    <numFmt numFmtId="177" formatCode="#,##0\ &quot;DM&quot;;[Red]\-#,##0\ &quot;DM&quot;"/>
    <numFmt numFmtId="178" formatCode="#,##0.00\ &quot;DM&quot;;[Red]\-#,##0.00\ &quot;DM&quot;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0.000_)"/>
    <numFmt numFmtId="182" formatCode="&quot;Rp&quot;\ #,##0;[Red]&quot;Rp&quot;\ \-#,##0"/>
    <numFmt numFmtId="183" formatCode="0.0"/>
    <numFmt numFmtId="184" formatCode="#,##0;[Red]#,##0"/>
    <numFmt numFmtId="185" formatCode="_(* #,##0_);_(* \(#,##0\);_(* &quot;-&quot;??_);_(@_)"/>
    <numFmt numFmtId="186" formatCode="d\-mmm"/>
    <numFmt numFmtId="187" formatCode="&quot;R$ &quot;#,##0"/>
    <numFmt numFmtId="188" formatCode="&quot;R$ &quot;#,##0.00"/>
    <numFmt numFmtId="189" formatCode="_(&quot;R$&quot;* #,##0_);_(&quot;R$&quot;* \(#,##0\);_(&quot;R$&quot;* &quot;-&quot;??_);_(@_)"/>
    <numFmt numFmtId="190" formatCode="_(&quot;R$ &quot;* #,##0_);_(&quot;R$ &quot;* \(#,##0\);_(&quot;R$ &quot;* &quot;-&quot;??_);_(@_)"/>
    <numFmt numFmtId="191" formatCode="&quot;R$ &quot;#,##0.00;[Red]&quot;R$ &quot;#,##0.00"/>
    <numFmt numFmtId="192" formatCode="dd/mm/yy;@"/>
    <numFmt numFmtId="193" formatCode="d/m;@"/>
    <numFmt numFmtId="194" formatCode="d/m/yy;@"/>
    <numFmt numFmtId="195" formatCode="[$-416]dddd\,\ d&quot; de &quot;mmmm&quot; de &quot;yyyy"/>
    <numFmt numFmtId="196" formatCode="[$-416]d\-mmm;@"/>
    <numFmt numFmtId="197" formatCode="[$-416]mmm\-yy;@"/>
    <numFmt numFmtId="198" formatCode="0.0%"/>
    <numFmt numFmtId="199" formatCode="mmm/yyyy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Tms Rmn"/>
      <family val="0"/>
    </font>
    <font>
      <sz val="10"/>
      <name val="MS Sans Serif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20"/>
      <color indexed="22"/>
      <name val="Monotype Sorts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b/>
      <sz val="18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8"/>
      <color indexed="10"/>
      <name val="Verdana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double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38" fontId="6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10" fontId="6" fillId="32" borderId="4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3" borderId="0" applyNumberFormat="0" applyBorder="0" applyAlignment="0" applyProtection="0"/>
    <xf numFmtId="182" fontId="0" fillId="0" borderId="0">
      <alignment/>
      <protection/>
    </xf>
    <xf numFmtId="0" fontId="0" fillId="34" borderId="5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169" fontId="0" fillId="0" borderId="0" applyFont="0" applyFill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14" fontId="0" fillId="0" borderId="1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35" borderId="0" xfId="0" applyFont="1" applyFill="1" applyAlignment="1">
      <alignment/>
    </xf>
    <xf numFmtId="10" fontId="11" fillId="35" borderId="4" xfId="69" applyNumberFormat="1" applyFont="1" applyFill="1" applyBorder="1" applyAlignment="1">
      <alignment/>
    </xf>
    <xf numFmtId="0" fontId="14" fillId="35" borderId="24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11" fillId="35" borderId="26" xfId="69" applyNumberFormat="1" applyFont="1" applyFill="1" applyBorder="1" applyAlignment="1">
      <alignment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" fontId="2" fillId="3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92" fontId="15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4" xfId="0" applyFont="1" applyBorder="1" applyAlignment="1">
      <alignment/>
    </xf>
    <xf numFmtId="17" fontId="2" fillId="35" borderId="4" xfId="0" applyNumberFormat="1" applyFont="1" applyFill="1" applyBorder="1" applyAlignment="1">
      <alignment horizontal="center"/>
    </xf>
    <xf numFmtId="10" fontId="2" fillId="35" borderId="4" xfId="69" applyNumberFormat="1" applyFont="1" applyFill="1" applyBorder="1" applyAlignment="1">
      <alignment/>
    </xf>
    <xf numFmtId="0" fontId="17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0" fontId="20" fillId="0" borderId="12" xfId="0" applyFont="1" applyBorder="1" applyAlignment="1">
      <alignment/>
    </xf>
    <xf numFmtId="188" fontId="19" fillId="0" borderId="32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0" borderId="35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9" fillId="30" borderId="37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5" borderId="38" xfId="59" applyFont="1" applyFill="1" applyBorder="1" applyAlignment="1" applyProtection="1">
      <alignment horizontal="left" vertical="center"/>
      <protection/>
    </xf>
    <xf numFmtId="10" fontId="17" fillId="35" borderId="39" xfId="0" applyNumberFormat="1" applyFont="1" applyFill="1" applyBorder="1" applyAlignment="1">
      <alignment horizontal="center" vertical="center"/>
    </xf>
    <xf numFmtId="10" fontId="17" fillId="0" borderId="40" xfId="0" applyNumberFormat="1" applyFont="1" applyBorder="1" applyAlignment="1">
      <alignment horizontal="center" vertical="center" wrapText="1"/>
    </xf>
    <xf numFmtId="0" fontId="17" fillId="30" borderId="41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9" fillId="0" borderId="0" xfId="0" applyFont="1" applyAlignment="1">
      <alignment/>
    </xf>
    <xf numFmtId="10" fontId="2" fillId="35" borderId="46" xfId="69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47" xfId="59" applyFont="1" applyBorder="1" applyAlignment="1" applyProtection="1">
      <alignment horizontal="left" vertical="center" wrapText="1"/>
      <protection/>
    </xf>
    <xf numFmtId="10" fontId="62" fillId="35" borderId="39" xfId="69" applyNumberFormat="1" applyFont="1" applyFill="1" applyBorder="1" applyAlignment="1">
      <alignment horizontal="center" vertical="center"/>
    </xf>
    <xf numFmtId="10" fontId="62" fillId="35" borderId="48" xfId="69" applyNumberFormat="1" applyFont="1" applyFill="1" applyBorder="1" applyAlignment="1">
      <alignment horizontal="center" vertical="center"/>
    </xf>
    <xf numFmtId="10" fontId="17" fillId="35" borderId="49" xfId="69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5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0" xfId="69" applyNumberFormat="1" applyFont="1" applyAlignment="1">
      <alignment horizontal="center"/>
    </xf>
    <xf numFmtId="173" fontId="0" fillId="0" borderId="0" xfId="63" applyFont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9" fillId="0" borderId="51" xfId="0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0" borderId="54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55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5" fillId="0" borderId="5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2" fillId="35" borderId="58" xfId="0" applyFont="1" applyFill="1" applyBorder="1" applyAlignment="1">
      <alignment horizont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 - Style1" xfId="37"/>
    <cellStyle name="Comma  - Style2" xfId="38"/>
    <cellStyle name="Comma  - Style3" xfId="39"/>
    <cellStyle name="Comma  - Style4" xfId="40"/>
    <cellStyle name="Comma  - Style5" xfId="41"/>
    <cellStyle name="Comma  - Style6" xfId="42"/>
    <cellStyle name="Comma  - Style7" xfId="43"/>
    <cellStyle name="Comma  - Style8" xfId="44"/>
    <cellStyle name="Comma [0]_A" xfId="45"/>
    <cellStyle name="Comma_A" xfId="46"/>
    <cellStyle name="Currency [0]_A" xfId="47"/>
    <cellStyle name="Currency_A" xfId="48"/>
    <cellStyle name="Dezimal [0]_44" xfId="49"/>
    <cellStyle name="Dezimal_44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Grey" xfId="58"/>
    <cellStyle name="Hyperlink" xfId="59"/>
    <cellStyle name="Followed Hyperlink" xfId="60"/>
    <cellStyle name="Incorreto" xfId="61"/>
    <cellStyle name="Input [yellow]" xfId="62"/>
    <cellStyle name="Currency" xfId="63"/>
    <cellStyle name="Currency [0]" xfId="64"/>
    <cellStyle name="Neutra" xfId="65"/>
    <cellStyle name="Normal - Style1" xfId="66"/>
    <cellStyle name="Nota" xfId="67"/>
    <cellStyle name="Percent [2]" xfId="68"/>
    <cellStyle name="Percent" xfId="69"/>
    <cellStyle name="Saída" xfId="70"/>
    <cellStyle name="Comma [0]" xfId="71"/>
    <cellStyle name="Standard_44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ährung [0]_44" xfId="82"/>
    <cellStyle name="Währung_44" xfId="83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5"/>
          <c:w val="0.9657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6801071"/>
        <c:axId val="6120964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6801071"/>
        <c:axId val="6120964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14015849"/>
        <c:axId val="59033778"/>
      </c:lineChart>
      <c:cat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640"/>
        <c:crossesAt val="0"/>
        <c:auto val="0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At val="1"/>
        <c:crossBetween val="between"/>
        <c:dispUnits/>
      </c:valAx>
      <c:catAx>
        <c:axId val="14015849"/>
        <c:scaling>
          <c:orientation val="minMax"/>
        </c:scaling>
        <c:axPos val="b"/>
        <c:delete val="1"/>
        <c:majorTickMark val="out"/>
        <c:minorTickMark val="none"/>
        <c:tickLblPos val="nextTo"/>
        <c:crossAx val="59033778"/>
        <c:crosses val="autoZero"/>
        <c:auto val="0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delete val="1"/>
        <c:majorTickMark val="out"/>
        <c:minorTickMark val="none"/>
        <c:tickLblPos val="nextTo"/>
        <c:crossAx val="1401584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99"/>
          <c:w val="0.9542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61541955"/>
        <c:axId val="1700668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61541955"/>
        <c:axId val="17006684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18842429"/>
        <c:axId val="35364134"/>
      </c:line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6684"/>
        <c:crossesAt val="0"/>
        <c:auto val="0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1955"/>
        <c:crossesAt val="1"/>
        <c:crossBetween val="between"/>
        <c:dispUnits/>
      </c:valAx>
      <c:catAx>
        <c:axId val="18842429"/>
        <c:scaling>
          <c:orientation val="minMax"/>
        </c:scaling>
        <c:axPos val="b"/>
        <c:delete val="1"/>
        <c:majorTickMark val="out"/>
        <c:minorTickMark val="none"/>
        <c:tickLblPos val="nextTo"/>
        <c:crossAx val="35364134"/>
        <c:crosses val="autoZero"/>
        <c:auto val="0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delete val="1"/>
        <c:majorTickMark val="out"/>
        <c:minorTickMark val="none"/>
        <c:tickLblPos val="nextTo"/>
        <c:crossAx val="188424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2'!$F$7:$F$19</c:f>
              <c:strCache/>
            </c:strRef>
          </c:cat>
          <c:val>
            <c:numRef>
              <c:f>'Máquina 2'!$G$7:$G$19</c:f>
              <c:numCache/>
            </c:numRef>
          </c:val>
        </c:ser>
        <c:axId val="49841751"/>
        <c:axId val="459225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2'!$H$7:$H$19</c:f>
              <c:numCache/>
            </c:numRef>
          </c:val>
          <c:smooth val="0"/>
        </c:ser>
        <c:axId val="49841751"/>
        <c:axId val="45922576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2'!$I$7:$I$19</c:f>
              <c:numCache/>
            </c:numRef>
          </c:val>
          <c:smooth val="0"/>
        </c:ser>
        <c:axId val="10650001"/>
        <c:axId val="28741146"/>
      </c:line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2576"/>
        <c:crossesAt val="0"/>
        <c:auto val="0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41751"/>
        <c:crossesAt val="1"/>
        <c:crossBetween val="between"/>
        <c:dispUnits/>
      </c:valAx>
      <c:catAx>
        <c:axId val="10650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741146"/>
        <c:crosses val="autoZero"/>
        <c:auto val="0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delete val="1"/>
        <c:majorTickMark val="out"/>
        <c:minorTickMark val="none"/>
        <c:tickLblPos val="nextTo"/>
        <c:crossAx val="106500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3'!$F$7:$F$19</c:f>
              <c:strCache/>
            </c:strRef>
          </c:cat>
          <c:val>
            <c:numRef>
              <c:f>'Máquina 3'!$G$7:$G$19</c:f>
              <c:numCache/>
            </c:numRef>
          </c:val>
        </c:ser>
        <c:axId val="57343723"/>
        <c:axId val="4633146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3'!$H$7:$H$19</c:f>
              <c:numCache/>
            </c:numRef>
          </c:val>
          <c:smooth val="0"/>
        </c:ser>
        <c:axId val="57343723"/>
        <c:axId val="4633146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3'!$I$7:$I$19</c:f>
              <c:numCache/>
            </c:numRef>
          </c:val>
          <c:smooth val="0"/>
        </c:ser>
        <c:axId val="14329957"/>
        <c:axId val="6186075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At val="0"/>
        <c:auto val="0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At val="1"/>
        <c:crossBetween val="between"/>
        <c:dispUnits/>
      </c:valAx>
      <c:catAx>
        <c:axId val="14329957"/>
        <c:scaling>
          <c:orientation val="minMax"/>
        </c:scaling>
        <c:axPos val="b"/>
        <c:delete val="1"/>
        <c:majorTickMark val="out"/>
        <c:minorTickMark val="none"/>
        <c:tickLblPos val="nextTo"/>
        <c:crossAx val="61860750"/>
        <c:crosses val="autoZero"/>
        <c:auto val="0"/>
        <c:lblOffset val="100"/>
        <c:tickLblSkip val="1"/>
        <c:noMultiLvlLbl val="0"/>
      </c:catAx>
      <c:valAx>
        <c:axId val="61860750"/>
        <c:scaling>
          <c:orientation val="minMax"/>
        </c:scaling>
        <c:axPos val="l"/>
        <c:delete val="1"/>
        <c:majorTickMark val="out"/>
        <c:minorTickMark val="none"/>
        <c:tickLblPos val="nextTo"/>
        <c:crossAx val="143299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4'!$F$7:$F$19</c:f>
              <c:strCache/>
            </c:strRef>
          </c:cat>
          <c:val>
            <c:numRef>
              <c:f>'Máquina 4'!$G$7:$G$19</c:f>
              <c:numCache/>
            </c:numRef>
          </c:val>
        </c:ser>
        <c:axId val="19875839"/>
        <c:axId val="4466482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4'!$H$7:$H$19</c:f>
              <c:numCache/>
            </c:numRef>
          </c:val>
          <c:smooth val="0"/>
        </c:ser>
        <c:axId val="19875839"/>
        <c:axId val="44664824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4'!$I$7:$I$19</c:f>
              <c:numCache/>
            </c:numRef>
          </c:val>
          <c:smooth val="0"/>
        </c:ser>
        <c:axId val="66439097"/>
        <c:axId val="61080962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4824"/>
        <c:crossesAt val="0"/>
        <c:auto val="0"/>
        <c:lblOffset val="100"/>
        <c:tickLblSkip val="1"/>
        <c:noMultiLvlLbl val="0"/>
      </c:catAx>
      <c:valAx>
        <c:axId val="44664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5839"/>
        <c:crossesAt val="1"/>
        <c:crossBetween val="between"/>
        <c:dispUnits/>
      </c:valAx>
      <c:catAx>
        <c:axId val="66439097"/>
        <c:scaling>
          <c:orientation val="minMax"/>
        </c:scaling>
        <c:axPos val="b"/>
        <c:delete val="1"/>
        <c:majorTickMark val="out"/>
        <c:minorTickMark val="none"/>
        <c:tickLblPos val="nextTo"/>
        <c:crossAx val="61080962"/>
        <c:crosses val="autoZero"/>
        <c:auto val="0"/>
        <c:lblOffset val="100"/>
        <c:tickLblSkip val="1"/>
        <c:noMultiLvlLbl val="0"/>
      </c:catAx>
      <c:valAx>
        <c:axId val="61080962"/>
        <c:scaling>
          <c:orientation val="minMax"/>
        </c:scaling>
        <c:axPos val="l"/>
        <c:delete val="1"/>
        <c:majorTickMark val="out"/>
        <c:minorTickMark val="none"/>
        <c:tickLblPos val="nextTo"/>
        <c:crossAx val="664390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5'!$F$7:$F$19</c:f>
              <c:strCache/>
            </c:strRef>
          </c:cat>
          <c:val>
            <c:numRef>
              <c:f>'Máquina 5'!$G$7:$G$19</c:f>
              <c:numCache/>
            </c:numRef>
          </c:val>
        </c:ser>
        <c:axId val="12857747"/>
        <c:axId val="4861086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5'!$H$7:$H$19</c:f>
              <c:numCache/>
            </c:numRef>
          </c:val>
          <c:smooth val="0"/>
        </c:ser>
        <c:axId val="12857747"/>
        <c:axId val="4861086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5'!$I$7:$I$19</c:f>
              <c:numCache/>
            </c:numRef>
          </c:val>
          <c:smooth val="0"/>
        </c:ser>
        <c:axId val="34844557"/>
        <c:axId val="45165558"/>
      </c:line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0860"/>
        <c:crossesAt val="0"/>
        <c:auto val="0"/>
        <c:lblOffset val="100"/>
        <c:tickLblSkip val="1"/>
        <c:noMultiLvlLbl val="0"/>
      </c:catAx>
      <c:valAx>
        <c:axId val="4861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747"/>
        <c:crossesAt val="1"/>
        <c:crossBetween val="between"/>
        <c:dispUnits/>
      </c:valAx>
      <c:catAx>
        <c:axId val="34844557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5558"/>
        <c:crosses val="autoZero"/>
        <c:auto val="0"/>
        <c:lblOffset val="100"/>
        <c:tickLblSkip val="1"/>
        <c:noMultiLvlLbl val="0"/>
      </c:catAx>
      <c:valAx>
        <c:axId val="45165558"/>
        <c:scaling>
          <c:orientation val="minMax"/>
        </c:scaling>
        <c:axPos val="l"/>
        <c:delete val="1"/>
        <c:majorTickMark val="out"/>
        <c:minorTickMark val="none"/>
        <c:tickLblPos val="nextTo"/>
        <c:crossAx val="348445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Relationship Id="rId5" Type="http://schemas.openxmlformats.org/officeDocument/2006/relationships/chart" Target="/xl/charts/chart2.xml" /><Relationship Id="rId6" Type="http://schemas.openxmlformats.org/officeDocument/2006/relationships/hyperlink" Target="#Sem&#225;foro!A5" /><Relationship Id="rId7" Type="http://schemas.openxmlformats.org/officeDocument/2006/relationships/hyperlink" Target="#Sem&#225;foro!A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0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304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2</xdr:col>
      <xdr:colOff>3609975</xdr:colOff>
      <xdr:row>4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95250"/>
          <a:ext cx="111252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0</xdr:col>
      <xdr:colOff>1733550</xdr:colOff>
      <xdr:row>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7</xdr:col>
      <xdr:colOff>1323975</xdr:colOff>
      <xdr:row>0</xdr:row>
      <xdr:rowOff>866775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95250"/>
          <a:ext cx="1263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 DE INDICADORES DE DESEMPENHO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67350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67350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66675</xdr:colOff>
      <xdr:row>0</xdr:row>
      <xdr:rowOff>847725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1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352425</xdr:rowOff>
    </xdr:from>
    <xdr:to>
      <xdr:col>2</xdr:col>
      <xdr:colOff>0</xdr:colOff>
      <xdr:row>3</xdr:row>
      <xdr:rowOff>352425</xdr:rowOff>
    </xdr:to>
    <xdr:sp>
      <xdr:nvSpPr>
        <xdr:cNvPr id="14" name="Line 15"/>
        <xdr:cNvSpPr>
          <a:spLocks/>
        </xdr:cNvSpPr>
      </xdr:nvSpPr>
      <xdr:spPr>
        <a:xfrm>
          <a:off x="54673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5" name="Line 16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6" name="Line 17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4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6" name="Picture 3">
          <a:hlinkClick r:id="rId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C11"/>
  <sheetViews>
    <sheetView showGridLines="0" zoomScaleSheetLayoutView="75" zoomScalePageLayoutView="0" workbookViewId="0" topLeftCell="A1">
      <selection activeCell="D29" sqref="D29"/>
    </sheetView>
  </sheetViews>
  <sheetFormatPr defaultColWidth="9.140625" defaultRowHeight="12.75"/>
  <cols>
    <col min="1" max="1" width="48.7109375" style="1" customWidth="1"/>
    <col min="2" max="2" width="65.7109375" style="0" customWidth="1"/>
    <col min="3" max="3" width="59.00390625" style="0" customWidth="1"/>
  </cols>
  <sheetData>
    <row r="1" spans="1:3" ht="15.75" thickTop="1">
      <c r="A1" s="101" t="s">
        <v>5</v>
      </c>
      <c r="B1" s="102"/>
      <c r="C1" s="2"/>
    </row>
    <row r="2" spans="1:3" ht="12.75">
      <c r="A2" s="3"/>
      <c r="B2" s="4"/>
      <c r="C2" s="5"/>
    </row>
    <row r="3" spans="1:3" ht="15.75">
      <c r="A3" s="103"/>
      <c r="B3" s="104"/>
      <c r="C3" s="6"/>
    </row>
    <row r="4" spans="1:3" ht="12.75" customHeight="1">
      <c r="A4" s="105"/>
      <c r="B4" s="106"/>
      <c r="C4" s="7"/>
    </row>
    <row r="5" spans="1:3" ht="15.75">
      <c r="A5" s="107"/>
      <c r="B5" s="108"/>
      <c r="C5" s="8"/>
    </row>
    <row r="6" spans="1:3" ht="12.75">
      <c r="A6" s="9" t="s">
        <v>6</v>
      </c>
      <c r="B6" s="10" t="s">
        <v>26</v>
      </c>
      <c r="C6" s="11"/>
    </row>
    <row r="7" spans="1:3" ht="15.75">
      <c r="A7" s="12" t="s">
        <v>7</v>
      </c>
      <c r="B7" s="13" t="s">
        <v>8</v>
      </c>
      <c r="C7" s="14" t="s">
        <v>7</v>
      </c>
    </row>
    <row r="8" spans="1:3" ht="25.5">
      <c r="A8" s="35" t="s">
        <v>28</v>
      </c>
      <c r="B8" s="15" t="s">
        <v>29</v>
      </c>
      <c r="C8" s="16" t="s">
        <v>30</v>
      </c>
    </row>
    <row r="9" spans="1:3" ht="13.5" thickBot="1">
      <c r="A9" s="18"/>
      <c r="B9" s="19"/>
      <c r="C9" s="17"/>
    </row>
    <row r="10" ht="13.5" thickTop="1">
      <c r="C10" s="20" t="s">
        <v>9</v>
      </c>
    </row>
    <row r="11" ht="12.75">
      <c r="C11" s="20" t="s">
        <v>10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H12"/>
  <sheetViews>
    <sheetView showGridLines="0" zoomScale="85" zoomScaleNormal="85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25.421875" style="0" customWidth="1"/>
    <col min="2" max="2" width="56.57421875" style="0" customWidth="1"/>
    <col min="3" max="4" width="17.7109375" style="0" customWidth="1"/>
    <col min="5" max="5" width="18.140625" style="0" customWidth="1"/>
    <col min="6" max="6" width="17.7109375" style="0" customWidth="1"/>
    <col min="7" max="7" width="18.00390625" style="0" customWidth="1"/>
    <col min="8" max="8" width="21.140625" style="0" customWidth="1"/>
  </cols>
  <sheetData>
    <row r="1" spans="1:8" s="21" customFormat="1" ht="79.5" customHeight="1" thickTop="1">
      <c r="A1" s="109"/>
      <c r="B1" s="110"/>
      <c r="C1" s="110"/>
      <c r="D1" s="110"/>
      <c r="E1" s="110"/>
      <c r="F1" s="110"/>
      <c r="G1" s="110"/>
      <c r="H1" s="111"/>
    </row>
    <row r="2" spans="1:8" s="25" customFormat="1" ht="38.25">
      <c r="A2" s="22" t="s">
        <v>11</v>
      </c>
      <c r="B2" s="23" t="s">
        <v>12</v>
      </c>
      <c r="C2" s="23" t="s">
        <v>13</v>
      </c>
      <c r="D2" s="23" t="s">
        <v>14</v>
      </c>
      <c r="E2" s="23" t="s">
        <v>15</v>
      </c>
      <c r="F2" s="23" t="s">
        <v>16</v>
      </c>
      <c r="G2" s="23" t="s">
        <v>17</v>
      </c>
      <c r="H2" s="24" t="s">
        <v>18</v>
      </c>
    </row>
    <row r="3" spans="1:8" s="25" customFormat="1" ht="19.5" customHeight="1">
      <c r="A3" s="112" t="s">
        <v>19</v>
      </c>
      <c r="B3" s="113"/>
      <c r="C3" s="113"/>
      <c r="D3" s="113"/>
      <c r="E3" s="113"/>
      <c r="F3" s="113"/>
      <c r="G3" s="113"/>
      <c r="H3" s="114"/>
    </row>
    <row r="4" spans="1:8" s="25" customFormat="1" ht="64.5" customHeight="1" thickBot="1">
      <c r="A4" s="34" t="s">
        <v>27</v>
      </c>
      <c r="B4" s="28" t="s">
        <v>60</v>
      </c>
      <c r="C4" s="29" t="s">
        <v>20</v>
      </c>
      <c r="D4" s="30" t="s">
        <v>21</v>
      </c>
      <c r="E4" s="31" t="s">
        <v>22</v>
      </c>
      <c r="F4" s="32" t="s">
        <v>23</v>
      </c>
      <c r="G4" s="31" t="s">
        <v>58</v>
      </c>
      <c r="H4" s="33"/>
    </row>
    <row r="5" ht="13.5" thickTop="1"/>
    <row r="6" ht="12.75">
      <c r="H6" s="26" t="s">
        <v>24</v>
      </c>
    </row>
    <row r="7" ht="12.75">
      <c r="H7" s="20" t="s">
        <v>25</v>
      </c>
    </row>
    <row r="12" ht="12.75">
      <c r="H12" s="27"/>
    </row>
  </sheetData>
  <sheetProtection/>
  <mergeCells count="2">
    <mergeCell ref="A1:H1"/>
    <mergeCell ref="A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>
    <outlinePr summaryBelow="0"/>
    <pageSetUpPr fitToPage="1"/>
  </sheetPr>
  <dimension ref="A1:P13"/>
  <sheetViews>
    <sheetView showGridLines="0" tabSelected="1" zoomScale="75" zoomScaleNormal="75" zoomScalePageLayoutView="0" workbookViewId="0" topLeftCell="A1">
      <pane xSplit="2" ySplit="4" topLeftCell="C5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E13" sqref="E13"/>
    </sheetView>
  </sheetViews>
  <sheetFormatPr defaultColWidth="9.140625" defaultRowHeight="12.75" outlineLevelRow="1"/>
  <cols>
    <col min="1" max="1" width="54.00390625" style="0" bestFit="1" customWidth="1"/>
    <col min="2" max="2" width="18.8515625" style="0" customWidth="1"/>
    <col min="3" max="14" width="12.140625" style="0" bestFit="1" customWidth="1"/>
    <col min="15" max="15" width="12.57421875" style="0" bestFit="1" customWidth="1"/>
    <col min="16" max="16" width="4.7109375" style="0" customWidth="1"/>
    <col min="18" max="18" width="9.140625" style="0" customWidth="1"/>
    <col min="20" max="20" width="9.140625" style="0" customWidth="1"/>
    <col min="22" max="22" width="9.140625" style="0" customWidth="1"/>
    <col min="24" max="24" width="9.140625" style="0" customWidth="1"/>
    <col min="26" max="26" width="9.140625" style="0" customWidth="1"/>
    <col min="28" max="28" width="9.140625" style="0" customWidth="1"/>
  </cols>
  <sheetData>
    <row r="1" spans="1:16" ht="87" customHeight="1">
      <c r="A1" s="62"/>
      <c r="B1" s="63"/>
      <c r="C1" s="115" t="s">
        <v>118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2"/>
      <c r="P1" s="91" t="s">
        <v>55</v>
      </c>
    </row>
    <row r="2" spans="1:16" ht="21.75" customHeight="1">
      <c r="A2" s="61" t="s">
        <v>61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/>
      <c r="P2" s="64" t="s">
        <v>56</v>
      </c>
    </row>
    <row r="3" spans="1:16" s="84" customFormat="1" ht="22.5" customHeight="1">
      <c r="A3" s="79" t="s">
        <v>54</v>
      </c>
      <c r="B3" s="80" t="s">
        <v>31</v>
      </c>
      <c r="C3" s="80" t="s">
        <v>32</v>
      </c>
      <c r="D3" s="80" t="s">
        <v>33</v>
      </c>
      <c r="E3" s="80" t="s">
        <v>34</v>
      </c>
      <c r="F3" s="80" t="s">
        <v>35</v>
      </c>
      <c r="G3" s="80" t="s">
        <v>36</v>
      </c>
      <c r="H3" s="80" t="s">
        <v>37</v>
      </c>
      <c r="I3" s="80" t="s">
        <v>38</v>
      </c>
      <c r="J3" s="80" t="s">
        <v>39</v>
      </c>
      <c r="K3" s="80" t="s">
        <v>40</v>
      </c>
      <c r="L3" s="80" t="s">
        <v>41</v>
      </c>
      <c r="M3" s="80" t="s">
        <v>42</v>
      </c>
      <c r="N3" s="81" t="s">
        <v>43</v>
      </c>
      <c r="O3" s="82" t="s">
        <v>59</v>
      </c>
      <c r="P3" s="83" t="s">
        <v>57</v>
      </c>
    </row>
    <row r="4" spans="1:16" ht="23.25" customHeight="1">
      <c r="A4" s="78" t="s">
        <v>101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1"/>
      <c r="P4" s="72"/>
    </row>
    <row r="5" spans="1:16" s="37" customFormat="1" ht="30" customHeight="1">
      <c r="A5" s="75" t="s">
        <v>119</v>
      </c>
      <c r="B5" s="76">
        <f>Dados!B4</f>
        <v>0.9</v>
      </c>
      <c r="C5" s="88">
        <f>Dados!G5</f>
        <v>0.94</v>
      </c>
      <c r="D5" s="88">
        <f>Dados!G6</f>
        <v>0.9666666666666667</v>
      </c>
      <c r="E5" s="88">
        <f>Dados!G7</f>
        <v>0.83</v>
      </c>
      <c r="F5" s="88">
        <f>Dados!G8</f>
        <v>0.8656</v>
      </c>
      <c r="G5" s="88">
        <f>Dados!G9</f>
        <v>0.7956</v>
      </c>
      <c r="H5" s="88">
        <f>Dados!G10</f>
        <v>0.9424</v>
      </c>
      <c r="I5" s="88">
        <f>Dados!G11</f>
        <v>0.8858</v>
      </c>
      <c r="J5" s="88">
        <f>Dados!G12</f>
        <v>0.875</v>
      </c>
      <c r="K5" s="88">
        <f>Dados!G13</f>
        <v>0.7904</v>
      </c>
      <c r="L5" s="88">
        <f>Dados!G14</f>
        <v>0.7156</v>
      </c>
      <c r="M5" s="88">
        <f>Dados!G15</f>
        <v>0.749</v>
      </c>
      <c r="N5" s="89">
        <f>Dados!G16</f>
        <v>0.8772222222222222</v>
      </c>
      <c r="O5" s="90">
        <f>AVERAGE(C5:N5)</f>
        <v>0.8527740740740741</v>
      </c>
      <c r="P5" s="73"/>
    </row>
    <row r="6" spans="1:16" ht="30" customHeight="1" outlineLevel="1">
      <c r="A6" s="87" t="s">
        <v>120</v>
      </c>
      <c r="B6" s="77">
        <f>Dados!B5</f>
        <v>0.9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 t="e">
        <f>AVERAGE(C6:N6)</f>
        <v>#DIV/0!</v>
      </c>
      <c r="P6" s="74"/>
    </row>
    <row r="7" spans="1:16" ht="30" customHeight="1" outlineLevel="1">
      <c r="A7" s="87" t="s">
        <v>121</v>
      </c>
      <c r="B7" s="77">
        <f>Dados!B6</f>
        <v>0.9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0" t="e">
        <f>AVERAGE(C7:N7)</f>
        <v>#DIV/0!</v>
      </c>
      <c r="P7" s="74"/>
    </row>
    <row r="8" spans="1:16" ht="30" customHeight="1" outlineLevel="1">
      <c r="A8" s="87" t="s">
        <v>122</v>
      </c>
      <c r="B8" s="77">
        <f>Dados!B7</f>
        <v>0.9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0" t="e">
        <f>AVERAGE(C8:N8)</f>
        <v>#DIV/0!</v>
      </c>
      <c r="P8" s="74"/>
    </row>
    <row r="9" spans="1:16" ht="30" customHeight="1" outlineLevel="1">
      <c r="A9" s="87" t="s">
        <v>123</v>
      </c>
      <c r="B9" s="77">
        <f>Dados!B8</f>
        <v>0.9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0" t="e">
        <f>AVERAGE(C9:N9)</f>
        <v>#DIV/0!</v>
      </c>
      <c r="P9" s="74"/>
    </row>
    <row r="10" s="47" customFormat="1" ht="30" customHeight="1"/>
    <row r="11" spans="1:2" ht="30" customHeight="1">
      <c r="A11" s="93" t="s">
        <v>65</v>
      </c>
      <c r="B11" s="94" t="s">
        <v>63</v>
      </c>
    </row>
    <row r="12" spans="1:2" ht="30" customHeight="1">
      <c r="A12" s="93" t="s">
        <v>64</v>
      </c>
      <c r="B12" s="95" t="s">
        <v>63</v>
      </c>
    </row>
    <row r="13" spans="1:2" ht="30" customHeight="1">
      <c r="A13" s="42"/>
      <c r="B13" s="43"/>
    </row>
  </sheetData>
  <sheetProtection/>
  <mergeCells count="1">
    <mergeCell ref="C1:N1"/>
  </mergeCells>
  <conditionalFormatting sqref="C5:N9">
    <cfRule type="cellIs" priority="3" dxfId="1" operator="lessThanOrEqual" stopIfTrue="1">
      <formula>$B$5</formula>
    </cfRule>
    <cfRule type="cellIs" priority="4" dxfId="0" operator="greaterThan" stopIfTrue="1">
      <formula>$B$5</formula>
    </cfRule>
  </conditionalFormatting>
  <conditionalFormatting sqref="O5:O9">
    <cfRule type="cellIs" priority="1" dxfId="1" operator="lessThan" stopIfTrue="1">
      <formula>$B$5</formula>
    </cfRule>
    <cfRule type="cellIs" priority="2" dxfId="0" operator="greaterThanOrEqual" stopIfTrue="1">
      <formula>$B$5</formula>
    </cfRule>
  </conditionalFormatting>
  <hyperlinks>
    <hyperlink ref="A6" location="'Máquina 2'!A1" display="% HMPC Máquina 2"/>
    <hyperlink ref="A8" location="'Máquina 4'!A1" display="% HMPC Máquina 4"/>
    <hyperlink ref="A9" location="'Máquina 5'!A1" display="% HMPC Máquina 5"/>
    <hyperlink ref="A5" location="Exemplo GPD para Manuten��o.xls#'Máquina 1'!A1" display="% HMPC Máquina 1"/>
    <hyperlink ref="A7" location="'Máquina 3'!A1" display="% HMPC Máquina 3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zoomScale="120" zoomScaleNormal="120" zoomScalePageLayoutView="0" workbookViewId="0" topLeftCell="A1">
      <selection activeCell="E19" activeCellId="4" sqref="E2:F2 J2:K2 O2:P2 J19:K19 E19:F19"/>
    </sheetView>
  </sheetViews>
  <sheetFormatPr defaultColWidth="9.140625" defaultRowHeight="12.75"/>
  <cols>
    <col min="1" max="1" width="16.57421875" style="0" bestFit="1" customWidth="1"/>
    <col min="3" max="3" width="4.140625" style="0" customWidth="1"/>
    <col min="4" max="4" width="4.57421875" style="0" bestFit="1" customWidth="1"/>
    <col min="5" max="5" width="13.28125" style="0" bestFit="1" customWidth="1"/>
    <col min="6" max="6" width="13.140625" style="0" bestFit="1" customWidth="1"/>
    <col min="7" max="7" width="9.140625" style="36" customWidth="1"/>
    <col min="8" max="8" width="4.421875" style="0" customWidth="1"/>
    <col min="9" max="9" width="4.57421875" style="0" bestFit="1" customWidth="1"/>
    <col min="10" max="10" width="13.140625" style="0" bestFit="1" customWidth="1"/>
    <col min="11" max="11" width="11.00390625" style="0" bestFit="1" customWidth="1"/>
    <col min="13" max="13" width="4.57421875" style="0" customWidth="1"/>
    <col min="14" max="14" width="4.57421875" style="0" bestFit="1" customWidth="1"/>
    <col min="15" max="15" width="13.140625" style="0" bestFit="1" customWidth="1"/>
    <col min="16" max="16" width="11.00390625" style="0" bestFit="1" customWidth="1"/>
  </cols>
  <sheetData>
    <row r="2" spans="1:17" ht="12.75">
      <c r="A2" s="116" t="s">
        <v>78</v>
      </c>
      <c r="B2" s="117"/>
      <c r="C2" s="36"/>
      <c r="E2" s="118" t="s">
        <v>102</v>
      </c>
      <c r="F2" s="118"/>
      <c r="J2" s="118" t="s">
        <v>103</v>
      </c>
      <c r="K2" s="118"/>
      <c r="L2" s="36"/>
      <c r="O2" s="118" t="s">
        <v>104</v>
      </c>
      <c r="P2" s="118"/>
      <c r="Q2" s="36"/>
    </row>
    <row r="3" spans="12:17" ht="12.75">
      <c r="L3" s="36"/>
      <c r="Q3" s="36"/>
    </row>
    <row r="4" spans="1:17" ht="12.75">
      <c r="A4" t="s">
        <v>102</v>
      </c>
      <c r="B4" s="41">
        <v>0.9</v>
      </c>
      <c r="C4" s="41"/>
      <c r="E4" s="99" t="s">
        <v>107</v>
      </c>
      <c r="F4" s="99" t="s">
        <v>108</v>
      </c>
      <c r="G4" s="99" t="s">
        <v>109</v>
      </c>
      <c r="J4" s="99" t="s">
        <v>107</v>
      </c>
      <c r="K4" s="99" t="s">
        <v>108</v>
      </c>
      <c r="L4" s="99" t="s">
        <v>109</v>
      </c>
      <c r="O4" s="99" t="s">
        <v>107</v>
      </c>
      <c r="P4" s="99" t="s">
        <v>108</v>
      </c>
      <c r="Q4" s="99" t="s">
        <v>109</v>
      </c>
    </row>
    <row r="5" spans="1:17" ht="12.75">
      <c r="A5" t="s">
        <v>103</v>
      </c>
      <c r="B5" s="41">
        <v>0.9</v>
      </c>
      <c r="C5" s="41"/>
      <c r="D5" s="96" t="s">
        <v>66</v>
      </c>
      <c r="E5" s="98">
        <v>25000</v>
      </c>
      <c r="F5" s="98">
        <v>23500</v>
      </c>
      <c r="G5" s="97">
        <f>(F5/E5)</f>
        <v>0.94</v>
      </c>
      <c r="I5" s="96" t="s">
        <v>66</v>
      </c>
      <c r="J5" s="36"/>
      <c r="K5" s="36"/>
      <c r="L5" s="97"/>
      <c r="N5" s="96" t="s">
        <v>66</v>
      </c>
      <c r="O5" s="36"/>
      <c r="P5" s="36"/>
      <c r="Q5" s="97"/>
    </row>
    <row r="6" spans="1:17" ht="12.75">
      <c r="A6" t="s">
        <v>104</v>
      </c>
      <c r="B6" s="41">
        <v>0.9</v>
      </c>
      <c r="C6" s="41"/>
      <c r="D6" s="96" t="s">
        <v>67</v>
      </c>
      <c r="E6" s="98">
        <v>24000</v>
      </c>
      <c r="F6" s="98">
        <v>23200</v>
      </c>
      <c r="G6" s="97">
        <f aca="true" t="shared" si="0" ref="G6:G16">(F6/E6)</f>
        <v>0.9666666666666667</v>
      </c>
      <c r="I6" s="96" t="s">
        <v>67</v>
      </c>
      <c r="J6" s="36"/>
      <c r="K6" s="36"/>
      <c r="L6" s="97"/>
      <c r="N6" s="96" t="s">
        <v>67</v>
      </c>
      <c r="O6" s="36"/>
      <c r="P6" s="36"/>
      <c r="Q6" s="97"/>
    </row>
    <row r="7" spans="1:17" ht="12.75">
      <c r="A7" t="s">
        <v>105</v>
      </c>
      <c r="B7" s="41">
        <v>0.9</v>
      </c>
      <c r="C7" s="41"/>
      <c r="D7" s="96" t="s">
        <v>68</v>
      </c>
      <c r="E7" s="98">
        <v>25000</v>
      </c>
      <c r="F7" s="98">
        <v>20750</v>
      </c>
      <c r="G7" s="97">
        <f t="shared" si="0"/>
        <v>0.83</v>
      </c>
      <c r="I7" s="96" t="s">
        <v>68</v>
      </c>
      <c r="J7" s="36"/>
      <c r="K7" s="36"/>
      <c r="L7" s="97"/>
      <c r="N7" s="96" t="s">
        <v>68</v>
      </c>
      <c r="O7" s="36"/>
      <c r="P7" s="36"/>
      <c r="Q7" s="97"/>
    </row>
    <row r="8" spans="1:17" ht="12.75">
      <c r="A8" t="s">
        <v>106</v>
      </c>
      <c r="B8" s="41">
        <v>0.9</v>
      </c>
      <c r="C8" s="41"/>
      <c r="D8" s="96" t="s">
        <v>69</v>
      </c>
      <c r="E8" s="98">
        <v>25000</v>
      </c>
      <c r="F8" s="98">
        <v>21640</v>
      </c>
      <c r="G8" s="97">
        <f t="shared" si="0"/>
        <v>0.8656</v>
      </c>
      <c r="I8" s="96" t="s">
        <v>69</v>
      </c>
      <c r="J8" s="36"/>
      <c r="K8" s="36"/>
      <c r="L8" s="97"/>
      <c r="N8" s="96" t="s">
        <v>69</v>
      </c>
      <c r="O8" s="36"/>
      <c r="P8" s="36"/>
      <c r="Q8" s="97"/>
    </row>
    <row r="9" spans="2:17" ht="12.75">
      <c r="B9" s="41"/>
      <c r="C9" s="41"/>
      <c r="D9" s="96" t="s">
        <v>70</v>
      </c>
      <c r="E9" s="98">
        <v>25000</v>
      </c>
      <c r="F9" s="98">
        <v>19890</v>
      </c>
      <c r="G9" s="97">
        <f t="shared" si="0"/>
        <v>0.7956</v>
      </c>
      <c r="I9" s="96" t="s">
        <v>70</v>
      </c>
      <c r="J9" s="36"/>
      <c r="K9" s="36"/>
      <c r="L9" s="97"/>
      <c r="N9" s="96" t="s">
        <v>70</v>
      </c>
      <c r="O9" s="36"/>
      <c r="P9" s="36"/>
      <c r="Q9" s="97"/>
    </row>
    <row r="10" spans="4:17" ht="12.75">
      <c r="D10" s="96" t="s">
        <v>71</v>
      </c>
      <c r="E10" s="98">
        <v>25000</v>
      </c>
      <c r="F10" s="98">
        <v>23560</v>
      </c>
      <c r="G10" s="97">
        <f t="shared" si="0"/>
        <v>0.9424</v>
      </c>
      <c r="I10" s="96" t="s">
        <v>71</v>
      </c>
      <c r="J10" s="36"/>
      <c r="K10" s="36"/>
      <c r="L10" s="97"/>
      <c r="N10" s="96" t="s">
        <v>71</v>
      </c>
      <c r="O10" s="36"/>
      <c r="P10" s="36"/>
      <c r="Q10" s="97"/>
    </row>
    <row r="11" spans="4:17" ht="12.75">
      <c r="D11" s="96" t="s">
        <v>72</v>
      </c>
      <c r="E11" s="98">
        <v>25000</v>
      </c>
      <c r="F11" s="98">
        <v>22145</v>
      </c>
      <c r="G11" s="97">
        <f t="shared" si="0"/>
        <v>0.8858</v>
      </c>
      <c r="I11" s="96" t="s">
        <v>72</v>
      </c>
      <c r="J11" s="36"/>
      <c r="K11" s="36"/>
      <c r="L11" s="97"/>
      <c r="N11" s="96" t="s">
        <v>72</v>
      </c>
      <c r="O11" s="36"/>
      <c r="P11" s="36"/>
      <c r="Q11" s="97"/>
    </row>
    <row r="12" spans="4:17" ht="12.75">
      <c r="D12" s="96" t="s">
        <v>73</v>
      </c>
      <c r="E12" s="98">
        <v>25000</v>
      </c>
      <c r="F12" s="98">
        <v>21875</v>
      </c>
      <c r="G12" s="97">
        <f t="shared" si="0"/>
        <v>0.875</v>
      </c>
      <c r="I12" s="96" t="s">
        <v>73</v>
      </c>
      <c r="J12" s="36"/>
      <c r="K12" s="36"/>
      <c r="L12" s="97"/>
      <c r="N12" s="96" t="s">
        <v>73</v>
      </c>
      <c r="O12" s="36"/>
      <c r="P12" s="36"/>
      <c r="Q12" s="97"/>
    </row>
    <row r="13" spans="4:17" ht="12.75">
      <c r="D13" s="96" t="s">
        <v>74</v>
      </c>
      <c r="E13" s="98">
        <v>25000</v>
      </c>
      <c r="F13" s="98">
        <v>19760</v>
      </c>
      <c r="G13" s="97">
        <f t="shared" si="0"/>
        <v>0.7904</v>
      </c>
      <c r="I13" s="96" t="s">
        <v>74</v>
      </c>
      <c r="J13" s="36"/>
      <c r="K13" s="36"/>
      <c r="L13" s="97"/>
      <c r="N13" s="96" t="s">
        <v>74</v>
      </c>
      <c r="O13" s="36"/>
      <c r="P13" s="36"/>
      <c r="Q13" s="97"/>
    </row>
    <row r="14" spans="4:17" ht="12.75">
      <c r="D14" s="96" t="s">
        <v>75</v>
      </c>
      <c r="E14" s="98">
        <v>25000</v>
      </c>
      <c r="F14" s="98">
        <v>17890</v>
      </c>
      <c r="G14" s="97">
        <f t="shared" si="0"/>
        <v>0.7156</v>
      </c>
      <c r="I14" s="96" t="s">
        <v>75</v>
      </c>
      <c r="J14" s="36"/>
      <c r="K14" s="36"/>
      <c r="L14" s="97"/>
      <c r="N14" s="96" t="s">
        <v>75</v>
      </c>
      <c r="O14" s="36"/>
      <c r="P14" s="36"/>
      <c r="Q14" s="97"/>
    </row>
    <row r="15" spans="4:17" ht="12.75">
      <c r="D15" s="96" t="s">
        <v>76</v>
      </c>
      <c r="E15" s="98">
        <v>25000</v>
      </c>
      <c r="F15" s="98">
        <v>18725</v>
      </c>
      <c r="G15" s="97">
        <f t="shared" si="0"/>
        <v>0.749</v>
      </c>
      <c r="I15" s="96" t="s">
        <v>76</v>
      </c>
      <c r="J15" s="36"/>
      <c r="K15" s="36"/>
      <c r="L15" s="97"/>
      <c r="N15" s="96" t="s">
        <v>76</v>
      </c>
      <c r="O15" s="36"/>
      <c r="P15" s="36"/>
      <c r="Q15" s="97"/>
    </row>
    <row r="16" spans="4:17" ht="12.75">
      <c r="D16" s="96" t="s">
        <v>77</v>
      </c>
      <c r="E16" s="98">
        <v>18000</v>
      </c>
      <c r="F16" s="98">
        <v>15790</v>
      </c>
      <c r="G16" s="97">
        <f t="shared" si="0"/>
        <v>0.8772222222222222</v>
      </c>
      <c r="I16" s="96" t="s">
        <v>77</v>
      </c>
      <c r="J16" s="36"/>
      <c r="K16" s="36"/>
      <c r="L16" s="97"/>
      <c r="N16" s="96" t="s">
        <v>77</v>
      </c>
      <c r="O16" s="36"/>
      <c r="P16" s="36"/>
      <c r="Q16" s="97"/>
    </row>
    <row r="19" spans="5:12" ht="12.75">
      <c r="E19" s="118" t="s">
        <v>105</v>
      </c>
      <c r="F19" s="118"/>
      <c r="J19" s="118" t="s">
        <v>106</v>
      </c>
      <c r="K19" s="118"/>
      <c r="L19" s="36"/>
    </row>
    <row r="20" ht="12.75">
      <c r="L20" s="36"/>
    </row>
    <row r="21" spans="5:12" ht="12.75">
      <c r="E21" s="99" t="s">
        <v>107</v>
      </c>
      <c r="F21" s="99" t="s">
        <v>108</v>
      </c>
      <c r="G21" s="99" t="s">
        <v>109</v>
      </c>
      <c r="J21" s="99" t="s">
        <v>107</v>
      </c>
      <c r="K21" s="99" t="s">
        <v>108</v>
      </c>
      <c r="L21" s="99" t="s">
        <v>109</v>
      </c>
    </row>
    <row r="22" spans="4:12" ht="12.75">
      <c r="D22" s="96" t="s">
        <v>66</v>
      </c>
      <c r="E22" s="36"/>
      <c r="F22" s="36"/>
      <c r="G22" s="97"/>
      <c r="I22" s="96" t="s">
        <v>66</v>
      </c>
      <c r="J22" s="36"/>
      <c r="K22" s="36"/>
      <c r="L22" s="97"/>
    </row>
    <row r="23" spans="4:12" ht="12.75">
      <c r="D23" s="96" t="s">
        <v>67</v>
      </c>
      <c r="E23" s="36"/>
      <c r="F23" s="36"/>
      <c r="G23" s="97"/>
      <c r="I23" s="96" t="s">
        <v>67</v>
      </c>
      <c r="J23" s="36"/>
      <c r="K23" s="36"/>
      <c r="L23" s="97"/>
    </row>
    <row r="24" spans="4:12" ht="12.75">
      <c r="D24" s="96" t="s">
        <v>68</v>
      </c>
      <c r="E24" s="36"/>
      <c r="F24" s="36"/>
      <c r="G24" s="97"/>
      <c r="I24" s="96" t="s">
        <v>68</v>
      </c>
      <c r="J24" s="36"/>
      <c r="K24" s="36"/>
      <c r="L24" s="97"/>
    </row>
    <row r="25" spans="4:12" ht="12.75">
      <c r="D25" s="96" t="s">
        <v>69</v>
      </c>
      <c r="E25" s="36"/>
      <c r="F25" s="36"/>
      <c r="G25" s="97"/>
      <c r="I25" s="96" t="s">
        <v>69</v>
      </c>
      <c r="J25" s="36"/>
      <c r="K25" s="36"/>
      <c r="L25" s="97"/>
    </row>
    <row r="26" spans="4:12" ht="12.75">
      <c r="D26" s="96" t="s">
        <v>70</v>
      </c>
      <c r="E26" s="36"/>
      <c r="F26" s="36"/>
      <c r="G26" s="97"/>
      <c r="I26" s="96" t="s">
        <v>70</v>
      </c>
      <c r="J26" s="36"/>
      <c r="K26" s="36"/>
      <c r="L26" s="97"/>
    </row>
    <row r="27" spans="4:12" ht="12.75">
      <c r="D27" s="96" t="s">
        <v>71</v>
      </c>
      <c r="E27" s="36"/>
      <c r="F27" s="36"/>
      <c r="G27" s="97"/>
      <c r="I27" s="96" t="s">
        <v>71</v>
      </c>
      <c r="J27" s="36"/>
      <c r="K27" s="36"/>
      <c r="L27" s="97"/>
    </row>
    <row r="28" spans="4:12" ht="12.75">
      <c r="D28" s="96" t="s">
        <v>72</v>
      </c>
      <c r="E28" s="36"/>
      <c r="F28" s="36"/>
      <c r="G28" s="97"/>
      <c r="I28" s="96" t="s">
        <v>72</v>
      </c>
      <c r="J28" s="36"/>
      <c r="K28" s="36"/>
      <c r="L28" s="97"/>
    </row>
    <row r="29" spans="4:12" ht="12.75">
      <c r="D29" s="96" t="s">
        <v>73</v>
      </c>
      <c r="E29" s="36"/>
      <c r="F29" s="36"/>
      <c r="G29" s="97"/>
      <c r="I29" s="96" t="s">
        <v>73</v>
      </c>
      <c r="J29" s="36"/>
      <c r="K29" s="36"/>
      <c r="L29" s="97"/>
    </row>
    <row r="30" spans="4:12" ht="12.75">
      <c r="D30" s="96" t="s">
        <v>74</v>
      </c>
      <c r="E30" s="36"/>
      <c r="F30" s="36"/>
      <c r="G30" s="97"/>
      <c r="I30" s="96" t="s">
        <v>74</v>
      </c>
      <c r="J30" s="36"/>
      <c r="K30" s="36"/>
      <c r="L30" s="97"/>
    </row>
    <row r="31" spans="4:12" ht="12.75">
      <c r="D31" s="96" t="s">
        <v>75</v>
      </c>
      <c r="E31" s="36"/>
      <c r="F31" s="36"/>
      <c r="G31" s="97"/>
      <c r="I31" s="96" t="s">
        <v>75</v>
      </c>
      <c r="J31" s="36"/>
      <c r="K31" s="36"/>
      <c r="L31" s="97"/>
    </row>
    <row r="32" spans="4:12" ht="12.75">
      <c r="D32" s="96" t="s">
        <v>76</v>
      </c>
      <c r="E32" s="36"/>
      <c r="F32" s="36"/>
      <c r="G32" s="97"/>
      <c r="I32" s="96" t="s">
        <v>76</v>
      </c>
      <c r="J32" s="36"/>
      <c r="K32" s="36"/>
      <c r="L32" s="97"/>
    </row>
    <row r="33" spans="4:12" ht="12.75">
      <c r="D33" s="96" t="s">
        <v>77</v>
      </c>
      <c r="E33" s="36"/>
      <c r="F33" s="36"/>
      <c r="G33" s="97"/>
      <c r="I33" s="96" t="s">
        <v>77</v>
      </c>
      <c r="J33" s="36"/>
      <c r="K33" s="36"/>
      <c r="L33" s="97"/>
    </row>
  </sheetData>
  <sheetProtection/>
  <mergeCells count="6">
    <mergeCell ref="A2:B2"/>
    <mergeCell ref="E2:F2"/>
    <mergeCell ref="J2:K2"/>
    <mergeCell ref="O2:P2"/>
    <mergeCell ref="E19:F19"/>
    <mergeCell ref="J19:K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1">
    <tabColor indexed="32"/>
    <pageSetUpPr fitToPage="1"/>
  </sheetPr>
  <dimension ref="A1:M34"/>
  <sheetViews>
    <sheetView showGridLines="0" zoomScale="95" zoomScaleNormal="95" zoomScalePageLayoutView="0" workbookViewId="0" topLeftCell="A1">
      <selection activeCell="L4" sqref="L4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3" width="14.7109375" style="0" customWidth="1"/>
    <col min="4" max="4" width="28.421875" style="0" customWidth="1"/>
    <col min="5" max="5" width="27.421875" style="0" customWidth="1"/>
    <col min="6" max="7" width="10.7109375" style="0" customWidth="1"/>
    <col min="8" max="8" width="10.8515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58" t="s">
        <v>44</v>
      </c>
      <c r="B2" s="58"/>
      <c r="C2" s="119" t="s">
        <v>110</v>
      </c>
      <c r="D2" s="120"/>
      <c r="E2" s="120"/>
      <c r="F2" s="120"/>
      <c r="G2" s="121"/>
      <c r="H2" s="57"/>
      <c r="I2" s="86"/>
      <c r="J2" s="86"/>
      <c r="K2" s="86"/>
      <c r="L2" s="86"/>
    </row>
    <row r="3" spans="1:13" ht="20.25" customHeight="1">
      <c r="A3" s="132" t="s">
        <v>2</v>
      </c>
      <c r="B3" s="133"/>
      <c r="C3" s="129" t="s">
        <v>0</v>
      </c>
      <c r="D3" s="134"/>
      <c r="E3" s="134"/>
      <c r="F3" s="134"/>
      <c r="G3" s="135"/>
      <c r="H3" s="56"/>
      <c r="I3" s="56"/>
      <c r="J3" s="56"/>
      <c r="K3" s="56"/>
      <c r="L3" s="56"/>
      <c r="M3" s="1"/>
    </row>
    <row r="4" spans="1:13" ht="20.25" customHeight="1">
      <c r="A4" s="58" t="s">
        <v>45</v>
      </c>
      <c r="B4" s="58"/>
      <c r="C4" s="129" t="s">
        <v>62</v>
      </c>
      <c r="D4" s="134"/>
      <c r="E4" s="134"/>
      <c r="F4" s="134"/>
      <c r="G4" s="135"/>
      <c r="H4" s="56"/>
      <c r="I4" s="56"/>
      <c r="J4" s="56"/>
      <c r="K4" s="56"/>
      <c r="L4" s="56"/>
      <c r="M4" s="1"/>
    </row>
    <row r="5" spans="1:12" ht="20.25" customHeight="1">
      <c r="A5" s="58" t="s">
        <v>46</v>
      </c>
      <c r="B5" s="58"/>
      <c r="C5" s="129" t="s">
        <v>111</v>
      </c>
      <c r="D5" s="130"/>
      <c r="E5" s="130"/>
      <c r="F5" s="130"/>
      <c r="G5" s="131"/>
      <c r="H5" s="57"/>
      <c r="I5" s="86"/>
      <c r="J5" s="86"/>
      <c r="K5" s="86"/>
      <c r="L5" s="86"/>
    </row>
    <row r="6" spans="1:9" ht="15" customHeight="1">
      <c r="A6" s="37"/>
      <c r="B6" s="37"/>
      <c r="C6" s="37"/>
      <c r="D6" s="37"/>
      <c r="E6" s="37"/>
      <c r="F6" s="136" t="s">
        <v>53</v>
      </c>
      <c r="G6" s="137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>
        <f>Dados!G5</f>
        <v>0.94</v>
      </c>
      <c r="H7" s="41">
        <f>G7</f>
        <v>0.94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>
        <f>Dados!G6</f>
        <v>0.9666666666666667</v>
      </c>
      <c r="H8" s="41">
        <f>AVERAGE($G$7:G8)</f>
        <v>0.9533333333333334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>
        <f>Dados!G7</f>
        <v>0.83</v>
      </c>
      <c r="H9" s="41">
        <f>AVERAGE($G$7:G9)</f>
        <v>0.9122222222222223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>
        <f>Dados!G8</f>
        <v>0.8656</v>
      </c>
      <c r="H10" s="41">
        <f>AVERAGE($G$7:G10)</f>
        <v>0.9005666666666667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>
        <f>Dados!G9</f>
        <v>0.7956</v>
      </c>
      <c r="H11" s="41">
        <f>AVERAGE($G$7:G11)</f>
        <v>0.8795733333333334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>
        <f>Dados!G10</f>
        <v>0.9424</v>
      </c>
      <c r="H12" s="41">
        <f>AVERAGE($G$7:G12)</f>
        <v>0.8900444444444445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>
        <f>Dados!G11</f>
        <v>0.8858</v>
      </c>
      <c r="H13" s="41">
        <f>AVERAGE($G$7:G13)</f>
        <v>0.8894380952380952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>
        <f>Dados!G12</f>
        <v>0.875</v>
      </c>
      <c r="H14" s="41">
        <f>AVERAGE($G$7:G14)</f>
        <v>0.8876333333333334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>
        <f>Dados!G13</f>
        <v>0.7904</v>
      </c>
      <c r="H15" s="41">
        <f>AVERAGE($G$7:G15)</f>
        <v>0.8768296296296296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>
        <f>Dados!G14</f>
        <v>0.7156</v>
      </c>
      <c r="H16" s="41">
        <f>AVERAGE($G$7:G16)</f>
        <v>0.8607066666666666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>
        <f>Dados!G15</f>
        <v>0.749</v>
      </c>
      <c r="H17" s="41">
        <f>AVERAGE($G$7:G17)</f>
        <v>0.8505515151515152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>
        <f>Dados!G16</f>
        <v>0.8772222222222222</v>
      </c>
      <c r="H18" s="41">
        <f>AVERAGE($G$7:G18)</f>
        <v>0.8527740740740741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>
        <f>AVERAGE(G7:G18)</f>
        <v>0.8527740740740741</v>
      </c>
      <c r="H19" s="41">
        <f>H18</f>
        <v>0.8527740740740741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0.9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8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  <c r="H22" s="52" t="s">
        <v>82</v>
      </c>
    </row>
    <row r="23" spans="1:8" ht="49.5" customHeight="1">
      <c r="A23" s="53" t="s">
        <v>79</v>
      </c>
      <c r="B23" s="125" t="s">
        <v>112</v>
      </c>
      <c r="C23" s="126"/>
      <c r="D23" s="54" t="s">
        <v>113</v>
      </c>
      <c r="E23" s="54" t="s">
        <v>114</v>
      </c>
      <c r="F23" s="54" t="s">
        <v>88</v>
      </c>
      <c r="G23" s="55">
        <v>42428</v>
      </c>
      <c r="H23" s="55" t="s">
        <v>83</v>
      </c>
    </row>
    <row r="24" spans="1:8" ht="49.5" customHeight="1">
      <c r="A24" s="53" t="s">
        <v>80</v>
      </c>
      <c r="B24" s="125" t="s">
        <v>117</v>
      </c>
      <c r="C24" s="126"/>
      <c r="D24" s="54" t="s">
        <v>85</v>
      </c>
      <c r="E24" s="54" t="s">
        <v>115</v>
      </c>
      <c r="F24" s="54" t="s">
        <v>86</v>
      </c>
      <c r="G24" s="55">
        <v>42734</v>
      </c>
      <c r="H24" s="55" t="s">
        <v>116</v>
      </c>
    </row>
    <row r="25" spans="1:8" ht="49.5" customHeight="1">
      <c r="A25" s="53" t="s">
        <v>84</v>
      </c>
      <c r="B25" s="125" t="s">
        <v>83</v>
      </c>
      <c r="C25" s="126"/>
      <c r="D25" s="100"/>
      <c r="E25" s="100"/>
      <c r="F25" s="54"/>
      <c r="G25" s="55"/>
      <c r="H25" s="55"/>
    </row>
    <row r="26" spans="1:8" ht="49.5" customHeight="1">
      <c r="A26" s="53" t="s">
        <v>87</v>
      </c>
      <c r="B26" s="125" t="s">
        <v>83</v>
      </c>
      <c r="C26" s="126"/>
      <c r="D26" s="54"/>
      <c r="E26" s="54"/>
      <c r="F26" s="54"/>
      <c r="G26" s="55"/>
      <c r="H26" s="55"/>
    </row>
    <row r="27" spans="1:8" ht="49.5" customHeight="1">
      <c r="A27" s="53" t="s">
        <v>89</v>
      </c>
      <c r="B27" s="125" t="s">
        <v>83</v>
      </c>
      <c r="C27" s="126"/>
      <c r="D27" s="54"/>
      <c r="E27" s="54"/>
      <c r="F27" s="54"/>
      <c r="G27" s="55"/>
      <c r="H27" s="55"/>
    </row>
    <row r="28" spans="1:8" ht="49.5" customHeight="1">
      <c r="A28" s="53" t="s">
        <v>90</v>
      </c>
      <c r="B28" s="125" t="s">
        <v>97</v>
      </c>
      <c r="C28" s="126"/>
      <c r="D28" s="54" t="s">
        <v>98</v>
      </c>
      <c r="E28" s="54" t="s">
        <v>99</v>
      </c>
      <c r="F28" s="54" t="s">
        <v>81</v>
      </c>
      <c r="G28" s="55">
        <v>42612</v>
      </c>
      <c r="H28" s="55" t="s">
        <v>116</v>
      </c>
    </row>
    <row r="29" spans="1:8" ht="49.5" customHeight="1">
      <c r="A29" s="53" t="s">
        <v>91</v>
      </c>
      <c r="B29" s="125" t="s">
        <v>83</v>
      </c>
      <c r="C29" s="126"/>
      <c r="D29" s="54"/>
      <c r="E29" s="54"/>
      <c r="F29" s="54"/>
      <c r="G29" s="55"/>
      <c r="H29" s="55"/>
    </row>
    <row r="30" spans="1:8" ht="49.5" customHeight="1">
      <c r="A30" s="53" t="s">
        <v>92</v>
      </c>
      <c r="B30" s="125" t="s">
        <v>83</v>
      </c>
      <c r="C30" s="126"/>
      <c r="D30" s="54"/>
      <c r="E30" s="54"/>
      <c r="F30" s="54"/>
      <c r="G30" s="55"/>
      <c r="H30" s="55"/>
    </row>
    <row r="31" spans="1:8" ht="49.5" customHeight="1">
      <c r="A31" s="53" t="s">
        <v>93</v>
      </c>
      <c r="B31" s="125" t="s">
        <v>100</v>
      </c>
      <c r="C31" s="126"/>
      <c r="D31" s="54"/>
      <c r="E31" s="54"/>
      <c r="F31" s="54"/>
      <c r="G31" s="55"/>
      <c r="H31" s="55"/>
    </row>
    <row r="32" spans="1:8" ht="49.5" customHeight="1">
      <c r="A32" s="53" t="s">
        <v>94</v>
      </c>
      <c r="B32" s="125" t="s">
        <v>100</v>
      </c>
      <c r="C32" s="126"/>
      <c r="D32" s="54"/>
      <c r="E32" s="54"/>
      <c r="F32" s="54"/>
      <c r="G32" s="55"/>
      <c r="H32" s="55"/>
    </row>
    <row r="33" spans="1:8" ht="49.5" customHeight="1">
      <c r="A33" s="53" t="s">
        <v>95</v>
      </c>
      <c r="B33" s="125" t="s">
        <v>100</v>
      </c>
      <c r="C33" s="126"/>
      <c r="D33" s="54"/>
      <c r="E33" s="54"/>
      <c r="F33" s="54"/>
      <c r="G33" s="55"/>
      <c r="H33" s="55"/>
    </row>
    <row r="34" spans="1:8" ht="49.5" customHeight="1">
      <c r="A34" s="53" t="s">
        <v>96</v>
      </c>
      <c r="B34" s="125" t="s">
        <v>100</v>
      </c>
      <c r="C34" s="126"/>
      <c r="D34" s="54"/>
      <c r="E34" s="54"/>
      <c r="F34" s="54"/>
      <c r="G34" s="55"/>
      <c r="H34" s="55"/>
    </row>
  </sheetData>
  <sheetProtection/>
  <mergeCells count="20">
    <mergeCell ref="B33:C33"/>
    <mergeCell ref="B34:C34"/>
    <mergeCell ref="B27:C27"/>
    <mergeCell ref="B28:C28"/>
    <mergeCell ref="B29:C29"/>
    <mergeCell ref="B30:C30"/>
    <mergeCell ref="B31:C31"/>
    <mergeCell ref="B32:C32"/>
    <mergeCell ref="B26:C26"/>
    <mergeCell ref="C5:G5"/>
    <mergeCell ref="A3:B3"/>
    <mergeCell ref="C3:G3"/>
    <mergeCell ref="C4:G4"/>
    <mergeCell ref="F6:G6"/>
    <mergeCell ref="C2:G2"/>
    <mergeCell ref="A1:G1"/>
    <mergeCell ref="B23:C23"/>
    <mergeCell ref="B24:C24"/>
    <mergeCell ref="B22:C22"/>
    <mergeCell ref="B25:C2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2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127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L18" sqref="L18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126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4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M17" sqref="M17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125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5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124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 da Manutenção</dc:title>
  <dc:subject>Itens de Controle GPD</dc:subject>
  <dc:creator/>
  <cp:keywords/>
  <dc:description/>
  <cp:lastModifiedBy>Microsoft</cp:lastModifiedBy>
  <cp:lastPrinted>2012-05-08T12:15:52Z</cp:lastPrinted>
  <dcterms:created xsi:type="dcterms:W3CDTF">2003-01-13T12:57:52Z</dcterms:created>
  <dcterms:modified xsi:type="dcterms:W3CDTF">2016-09-18T20:00:31Z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